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RE Planner" sheetId="1" state="visible" r:id="rId1"/>
  </sheets>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00%"/>
  </numFmts>
  <fonts count="13">
    <font>
      <name val="Calibri"/>
      <family val="2"/>
      <color theme="1"/>
      <sz val="11"/>
      <scheme val="minor"/>
    </font>
    <font>
      <name val="Arial"/>
      <b val="1"/>
      <color rgb="000F7350"/>
      <sz val="18"/>
    </font>
    <font>
      <name val="Arial"/>
      <color rgb="00666666"/>
      <sz val="9"/>
    </font>
    <font>
      <name val="Arial"/>
      <b val="1"/>
      <color rgb="000F7350"/>
      <sz val="10"/>
    </font>
    <font>
      <name val="Arial"/>
      <b val="1"/>
      <color rgb="00FFFFFF"/>
    </font>
    <font>
      <name val="Arial"/>
      <b val="1"/>
      <color rgb="00FFFFFF"/>
      <sz val="9"/>
    </font>
    <font>
      <name val="Arial"/>
    </font>
    <font>
      <name val="Arial"/>
      <color rgb="000000FF"/>
    </font>
    <font>
      <name val="Arial"/>
      <b val="1"/>
    </font>
    <font>
      <name val="Arial"/>
      <b val="1"/>
      <color rgb="000F7350"/>
    </font>
    <font>
      <name val="Arial"/>
      <b val="1"/>
      <color rgb="00C00000"/>
      <sz val="9"/>
    </font>
    <font>
      <name val="Arial"/>
      <color rgb="00888888"/>
      <sz val="8"/>
    </font>
    <font>
      <color rgb="00555555"/>
    </font>
  </fonts>
  <fills count="6">
    <fill>
      <patternFill/>
    </fill>
    <fill>
      <patternFill patternType="gray125"/>
    </fill>
    <fill>
      <patternFill patternType="solid">
        <fgColor rgb="0016A06F"/>
        <bgColor rgb="0016A06F"/>
      </patternFill>
    </fill>
    <fill>
      <patternFill patternType="solid">
        <fgColor rgb="00FFFF00"/>
        <bgColor rgb="00FFFF00"/>
      </patternFill>
    </fill>
    <fill>
      <patternFill patternType="solid">
        <fgColor rgb="00E8F6F0"/>
        <bgColor rgb="00E8F6F0"/>
      </patternFill>
    </fill>
    <fill>
      <patternFill patternType="solid">
        <fgColor rgb="00EEEEEE"/>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0" pivotButton="0" quotePrefix="0" xfId="0"/>
    <xf numFmtId="0" fontId="5" fillId="2" borderId="0" applyAlignment="1" pivotButton="0" quotePrefix="0" xfId="0">
      <alignment horizontal="right"/>
    </xf>
    <xf numFmtId="0" fontId="6" fillId="0" borderId="0" pivotButton="0" quotePrefix="0" xfId="0"/>
    <xf numFmtId="1" fontId="7" fillId="3" borderId="1" pivotButton="0" quotePrefix="0" xfId="0"/>
    <xf numFmtId="0" fontId="8" fillId="0" borderId="1" pivotButton="0" quotePrefix="0" xfId="0"/>
    <xf numFmtId="1" fontId="6" fillId="0" borderId="1" pivotButton="0" quotePrefix="0" xfId="0"/>
    <xf numFmtId="164" fontId="6" fillId="0" borderId="1" pivotButton="0" quotePrefix="0" xfId="0"/>
    <xf numFmtId="9" fontId="6" fillId="0" borderId="1" pivotButton="0" quotePrefix="0" xfId="0"/>
    <xf numFmtId="164" fontId="7" fillId="3" borderId="1" pivotButton="0" quotePrefix="0" xfId="0"/>
    <xf numFmtId="165" fontId="7" fillId="3" borderId="1" pivotButton="0" quotePrefix="0" xfId="0"/>
    <xf numFmtId="165" fontId="6" fillId="0" borderId="1" pivotButton="0" quotePrefix="0" xfId="0"/>
    <xf numFmtId="0" fontId="11" fillId="0" borderId="0" applyAlignment="1" pivotButton="0" quotePrefix="0" xfId="0">
      <alignment vertical="top" wrapText="1"/>
    </xf>
    <xf numFmtId="166" fontId="6" fillId="0" borderId="1" pivotButton="0" quotePrefix="0" xfId="0"/>
    <xf numFmtId="164" fontId="8" fillId="0" borderId="1" pivotButton="0" quotePrefix="0" xfId="0"/>
    <xf numFmtId="0" fontId="9" fillId="0" borderId="0" pivotButton="0" quotePrefix="0" xfId="0"/>
    <xf numFmtId="0" fontId="10" fillId="0" borderId="0" applyAlignment="1" pivotButton="0" quotePrefix="0" xfId="0">
      <alignment vertical="center" wrapText="1"/>
    </xf>
    <xf numFmtId="0" fontId="3" fillId="4" borderId="0" applyAlignment="1" pivotButton="0" quotePrefix="0" xfId="0">
      <alignment vertical="center" wrapText="1"/>
    </xf>
    <xf numFmtId="0" fontId="11" fillId="0" borderId="0" pivotButton="0" quotePrefix="0" xfId="0"/>
    <xf numFmtId="165" fontId="12" fillId="5" borderId="1" pivotButton="0" quotePrefix="0" xfId="0"/>
    <xf numFmtId="1" fontId="12" fillId="5"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6A06F"/>
    <outlinePr summaryBelow="1" summaryRight="1"/>
    <pageSetUpPr/>
  </sheetPr>
  <dimension ref="B2:G40"/>
  <sheetViews>
    <sheetView showGridLines="0" workbookViewId="0">
      <pane xSplit="1" ySplit="8" topLeftCell="B9"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44" customWidth="1" min="2" max="2"/>
    <col width="17" customWidth="1" min="3" max="3"/>
    <col width="3" customWidth="1" min="4" max="4"/>
    <col width="20" customWidth="1" min="5" max="5"/>
    <col width="20" customWidth="1" min="6" max="6"/>
    <col width="18" customWidth="1" min="7" max="7"/>
    <col width="2" customWidth="1" min="8" max="8"/>
  </cols>
  <sheetData>
    <row r="2">
      <c r="B2" s="1" t="inlineStr">
        <is>
          <t>FIRE Planner — Free Edition</t>
        </is>
      </c>
    </row>
    <row r="3">
      <c r="B3" s="2" t="inlineStr">
        <is>
          <t>Free from myfirecalculators.com. Works out your FIRE number, your Coast FIRE number and where your current plan lands you at retirement.</t>
        </is>
      </c>
    </row>
    <row r="5">
      <c r="B5" s="3" t="inlineStr">
        <is>
          <t>HOW TO USE: type your own numbers straight over the yellow cells. The grey cells are fixed in this free edition. Everything else is a formula and updates itself.</t>
        </is>
      </c>
    </row>
    <row r="6">
      <c r="B6" s="2" t="inlineStr">
        <is>
          <t>The yellow cells already hold one worked example (age 30, retiring at 65, $40,000 a year, $120,000 invested, $500 a month) — type straight over them with yours.</t>
        </is>
      </c>
    </row>
    <row r="8">
      <c r="B8" s="4" t="inlineStr">
        <is>
          <t>Your inputs</t>
        </is>
      </c>
      <c r="C8" s="5" t="inlineStr">
        <is>
          <t>example values — type over</t>
        </is>
      </c>
      <c r="E8" s="4" t="inlineStr">
        <is>
          <t>Coast FIRE number by age</t>
        </is>
      </c>
      <c r="F8" s="4" t="n"/>
      <c r="G8" s="4" t="n"/>
    </row>
    <row r="9">
      <c r="B9" s="6" t="inlineStr">
        <is>
          <t>Current age</t>
        </is>
      </c>
      <c r="C9" s="7" t="n">
        <v>30</v>
      </c>
      <c r="E9" s="8" t="inlineStr">
        <is>
          <t>If you were this age</t>
        </is>
      </c>
      <c r="F9" s="8" t="inlineStr">
        <is>
          <t>You'd need invested</t>
        </is>
      </c>
      <c r="G9" s="8" t="inlineStr">
        <is>
          <t>Your pot covers</t>
        </is>
      </c>
    </row>
    <row r="10">
      <c r="B10" s="6" t="inlineStr">
        <is>
          <t>Retirement age</t>
        </is>
      </c>
      <c r="C10" s="7" t="n">
        <v>65</v>
      </c>
      <c r="E10" s="9" t="n">
        <v>25</v>
      </c>
      <c r="F10" s="10">
        <f>IF($C$23&lt;=-1,"—",IF(E10&gt;=$C$10,"—",IFERROR($C$27/(1+$C$23)^($C$10-E10),"—")))</f>
        <v/>
      </c>
      <c r="G10" s="11">
        <f>IF(E10&gt;=$C$10,"—",IFERROR(IF(F10&lt;=0,"—",$C$12/F10),"—"))</f>
        <v/>
      </c>
    </row>
    <row r="11">
      <c r="B11" s="6" t="inlineStr">
        <is>
          <t>Annual spending in retirement ($, today's money)</t>
        </is>
      </c>
      <c r="C11" s="12" t="n">
        <v>40000</v>
      </c>
      <c r="E11" s="9" t="n">
        <v>30</v>
      </c>
      <c r="F11" s="10">
        <f>IF($C$23&lt;=-1,"—",IF(E11&gt;=$C$10,"—",IFERROR($C$27/(1+$C$23)^($C$10-E11),"—")))</f>
        <v/>
      </c>
      <c r="G11" s="11">
        <f>IF(E11&gt;=$C$10,"—",IFERROR(IF(F11&lt;=0,"—",$C$12/F11),"—"))</f>
        <v/>
      </c>
    </row>
    <row r="12">
      <c r="B12" s="6" t="inlineStr">
        <is>
          <t>Currently invested ($)</t>
        </is>
      </c>
      <c r="C12" s="12" t="n">
        <v>120000</v>
      </c>
      <c r="E12" s="9" t="n">
        <v>35</v>
      </c>
      <c r="F12" s="10">
        <f>IF($C$23&lt;=-1,"—",IF(E12&gt;=$C$10,"—",IFERROR($C$27/(1+$C$23)^($C$10-E12),"—")))</f>
        <v/>
      </c>
      <c r="G12" s="11">
        <f>IF(E12&gt;=$C$10,"—",IFERROR(IF(F12&lt;=0,"—",$C$12/F12),"—"))</f>
        <v/>
      </c>
    </row>
    <row r="13">
      <c r="B13" s="6" t="inlineStr">
        <is>
          <t>Monthly contribution ($)</t>
        </is>
      </c>
      <c r="C13" s="12" t="n">
        <v>500</v>
      </c>
      <c r="E13" s="9" t="n">
        <v>40</v>
      </c>
      <c r="F13" s="10">
        <f>IF($C$23&lt;=-1,"—",IF(E13&gt;=$C$10,"—",IFERROR($C$27/(1+$C$23)^($C$10-E13),"—")))</f>
        <v/>
      </c>
      <c r="G13" s="11">
        <f>IF(E13&gt;=$C$10,"—",IFERROR(IF(F13&lt;=0,"—",$C$12/F13),"—"))</f>
        <v/>
      </c>
    </row>
    <row r="14">
      <c r="B14" s="6" t="inlineStr">
        <is>
          <t>Expected investment return (nominal)</t>
        </is>
      </c>
      <c r="C14" s="13" t="n">
        <v>0.07000000000000001</v>
      </c>
      <c r="E14" s="9" t="n">
        <v>45</v>
      </c>
      <c r="F14" s="10">
        <f>IF($C$23&lt;=-1,"—",IF(E14&gt;=$C$10,"—",IFERROR($C$27/(1+$C$23)^($C$10-E14),"—")))</f>
        <v/>
      </c>
      <c r="G14" s="11">
        <f>IF(E14&gt;=$C$10,"—",IFERROR(IF(F14&lt;=0,"—",$C$12/F14),"—"))</f>
        <v/>
      </c>
    </row>
    <row r="15">
      <c r="B15" s="6" t="inlineStr">
        <is>
          <t>Inflation</t>
        </is>
      </c>
      <c r="C15" s="13" t="n">
        <v>0.03</v>
      </c>
      <c r="E15" s="9" t="n">
        <v>50</v>
      </c>
      <c r="F15" s="10">
        <f>IF($C$23&lt;=-1,"—",IF(E15&gt;=$C$10,"—",IFERROR($C$27/(1+$C$23)^($C$10-E15),"—")))</f>
        <v/>
      </c>
      <c r="G15" s="11">
        <f>IF(E15&gt;=$C$10,"—",IFERROR(IF(F15&lt;=0,"—",$C$12/F15),"—"))</f>
        <v/>
      </c>
    </row>
    <row r="16">
      <c r="E16" s="9" t="n">
        <v>55</v>
      </c>
      <c r="F16" s="10">
        <f>IF($C$23&lt;=-1,"—",IF(E16&gt;=$C$10,"—",IFERROR($C$27/(1+$C$23)^($C$10-E16),"—")))</f>
        <v/>
      </c>
      <c r="G16" s="11">
        <f>IF(E16&gt;=$C$10,"—",IFERROR(IF(F16&lt;=0,"—",$C$12/F16),"—"))</f>
        <v/>
      </c>
    </row>
    <row r="17">
      <c r="B17" s="4" t="inlineStr">
        <is>
          <t>Fixed in the Free Edition</t>
        </is>
      </c>
      <c r="C17" s="5" t="inlineStr">
        <is>
          <t>paid editions unlock these</t>
        </is>
      </c>
      <c r="E17" s="9" t="n">
        <v>60</v>
      </c>
      <c r="F17" s="10">
        <f>IF($C$23&lt;=-1,"—",IF(E17&gt;=$C$10,"—",IFERROR($C$27/(1+$C$23)^($C$10-E17),"—")))</f>
        <v/>
      </c>
      <c r="G17" s="11">
        <f>IF(E17&gt;=$C$10,"—",IFERROR(IF(F17&lt;=0,"—",$C$12/F17),"—"))</f>
        <v/>
      </c>
    </row>
    <row r="18">
      <c r="B18" s="6" t="inlineStr">
        <is>
          <t>Safe withdrawal rate (the 25x rule)</t>
        </is>
      </c>
      <c r="C18" s="22" t="n">
        <v>0.04</v>
      </c>
    </row>
    <row r="19">
      <c r="B19" s="6" t="inlineStr">
        <is>
          <t>Investment / platform fees</t>
        </is>
      </c>
      <c r="C19" s="22" t="n">
        <v>0</v>
      </c>
      <c r="E19" s="15">
        <f>"Read it as: if you were that age today, that is the pot that would coast you to your FIRE number by age "&amp;$C$10&amp;" with no further saving."</f>
        <v/>
      </c>
    </row>
    <row r="20">
      <c r="B20" s="6" t="inlineStr">
        <is>
          <t>Compounding periods per year</t>
        </is>
      </c>
      <c r="C20" s="23" t="n">
        <v>12</v>
      </c>
    </row>
    <row r="21"/>
    <row r="22">
      <c r="B22" s="4" t="inlineStr">
        <is>
          <t>Your numbers</t>
        </is>
      </c>
      <c r="C22" s="4" t="n"/>
    </row>
    <row r="23">
      <c r="B23" s="6" t="inlineStr">
        <is>
          <t>Real return (nominal − inflation − fees)</t>
        </is>
      </c>
      <c r="C23" s="14">
        <f>C14-C15-C19</f>
        <v/>
      </c>
    </row>
    <row r="24">
      <c r="B24" s="6" t="inlineStr">
        <is>
          <t>Years until retirement</t>
        </is>
      </c>
      <c r="C24" s="9">
        <f>MAX(0,C10-C9)</f>
        <v/>
      </c>
    </row>
    <row r="25">
      <c r="B25" s="6" t="inlineStr">
        <is>
          <t>Months until retirement</t>
        </is>
      </c>
      <c r="C25" s="9">
        <f>C24*C20</f>
        <v/>
      </c>
    </row>
    <row r="26">
      <c r="B26" s="6" t="inlineStr">
        <is>
          <t>Real growth per month</t>
        </is>
      </c>
      <c r="C26" s="16">
        <f>IFERROR((1+C23)^(1/C20)-1,0)</f>
        <v/>
      </c>
    </row>
    <row r="27">
      <c r="B27" s="6" t="inlineStr">
        <is>
          <t>FIRE number (spending ÷ withdrawal rate)</t>
        </is>
      </c>
      <c r="C27" s="17">
        <f>C11/C18</f>
        <v/>
      </c>
    </row>
    <row r="28">
      <c r="B28" s="6" t="inlineStr">
        <is>
          <t>Coast FIRE number (needed invested today)</t>
        </is>
      </c>
      <c r="C28" s="17">
        <f>IF(C23&lt;=-1,0,IFERROR(C27/(1+C23)^C24,0))</f>
        <v/>
      </c>
    </row>
    <row r="29">
      <c r="B29" s="6" t="inlineStr">
        <is>
          <t>Progress to Coast FIRE (today)</t>
        </is>
      </c>
      <c r="C29" s="11">
        <f>IF(C28&lt;=0,0,C12/C28)</f>
        <v/>
      </c>
    </row>
    <row r="30">
      <c r="B30" s="6" t="inlineStr">
        <is>
          <t>Projected value at retirement (pot + contributions)</t>
        </is>
      </c>
      <c r="C30" s="17">
        <f>IFERROR(FV(C26,C25,-C13,-C12,0),0)</f>
        <v/>
      </c>
    </row>
    <row r="31">
      <c r="B31" s="6" t="inlineStr">
        <is>
          <t>Progress to FIRE number (at retirement)</t>
        </is>
      </c>
      <c r="C31" s="11">
        <f>IF(C27&lt;=0,0,C30/C27)</f>
        <v/>
      </c>
    </row>
    <row r="32">
      <c r="B32" s="6" t="inlineStr">
        <is>
          <t>Gap to Coast FIRE (today)</t>
        </is>
      </c>
      <c r="C32" s="10">
        <f>MAX(0,C28-C12)</f>
        <v/>
      </c>
    </row>
    <row r="33">
      <c r="B33" s="6" t="inlineStr">
        <is>
          <t>Gap to FIRE number (at retirement)</t>
        </is>
      </c>
      <c r="C33" s="10">
        <f>MAX(0,C27-C30)</f>
        <v/>
      </c>
    </row>
    <row r="34">
      <c r="B34" s="6" t="inlineStr">
        <is>
          <t>Status</t>
        </is>
      </c>
      <c r="C34" s="18">
        <f>IF(C10&lt;=C9,"CHECK YOUR INPUTS — your retirement age must be higher than your current age",IF(C27&lt;=0,"CHECK YOUR INPUTS — enter your annual retirement spending",IF(C28&lt;=0,"CHECK YOUR INPUTS — your real return must be above -100%",IF(C12&gt;=C28,"COASTING — you could stop saving today",IF(C30&gt;=C27,"ON TRACK — this plan reaches your FIRE number","BEHIND — see the two gaps above")))))</f>
        <v/>
      </c>
    </row>
    <row r="35" ht="24" customHeight="1">
      <c r="B35" s="19">
        <f>IF(C10&lt;=C9,"Check your inputs: your retirement age needs to be higher than your current age.",IF(C23&lt;=-1,"Check your inputs: inflation plus fees are more than 100 percentage points above your expected return, so the maths breaks down.",IF(C23&lt;0,"Note: inflation plus fees are above your expected return, so your real return is negative and your pot loses buying power over time. Coasting is still possible, but it needs MORE than your FIRE number invested today.",IF(C23=0,"Note: your real return is 0% — your pot holds its buying power but does not grow, so coasting would need your full FIRE number invested today.",""))))</f>
        <v/>
      </c>
    </row>
    <row r="37" ht="30" customHeight="1">
      <c r="B37" s="20" t="inlineStr">
        <is>
          <t>Want to change the 4% withdrawal rate, see the year-by-year projection, or model Barista / Lean / Fat FIRE and drawdown? The paid editions are at myfirecalculators.com/shop</t>
        </is>
      </c>
    </row>
    <row r="39" ht="46" customHeight="1">
      <c r="B39" s="15" t="inlineStr">
        <is>
          <t>Assumptions: real return = nominal return − inflation − fees; the FIRE number is annual spending ÷ the withdrawal rate (fixed at 4.0%, i.e. 25x, in this free edition); the Coast FIRE number discounts that FIRE number back to today at the real return; the projection compounds monthly and adds your contribution at the end of each month. All figures are in today's money and ignore tax, state/social-security pensions and sequence-of-returns risk.</t>
        </is>
      </c>
    </row>
    <row r="40">
      <c r="B40" s="21" t="inlineStr">
        <is>
          <t>Educational only, not financial advice. © myfirecalculators.com</t>
        </is>
      </c>
    </row>
  </sheetData>
  <mergeCells count="4">
    <mergeCell ref="B35:G35"/>
    <mergeCell ref="B39:G39"/>
    <mergeCell ref="B37:G37"/>
    <mergeCell ref="E19:G21"/>
  </mergeCells>
  <dataValidations count="3">
    <dataValidation sqref="C9:C10" showDropDown="0" showInputMessage="0" showErrorMessage="1" allowBlank="0" errorTitle="Check that age" error="Enter an age between 0 and 120." type="whole" operator="between">
      <formula1>0</formula1>
      <formula2>120</formula2>
    </dataValidation>
    <dataValidation sqref="C11:C13" showDropDown="0" showInputMessage="0" showErrorMessage="1" allowBlank="0" errorTitle="Check that amount" error="Enter a number of 0 or more." type="decimal" operator="greaterThanOrEqual">
      <formula1>0</formula1>
    </dataValidation>
    <dataValidation sqref="C14:C15" showDropDown="0" showInputMessage="0" showErrorMessage="1" allowBlank="0" errorTitle="Check that rate" error="Enter a percentage between -100% and 100%. Type 7% (or 0.07) for seven percent." type="decimal" operator="between">
      <formula1>-1</formula1>
      <formula2>1</formula2>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myfirecalculators.com</dc:creator>
  <dc:title xmlns:dc="http://purl.org/dc/elements/1.1/">FIRE Planner — Free Edition</dc:title>
  <dc:description xmlns:dc="http://purl.org/dc/elements/1.1/">Free FIRE planning spreadsheet from myfirecalculators.com. Educational only, not financial advice.</dc:description>
  <dc:subject xmlns:dc="http://purl.org/dc/elements/1.1/">FIRE number, Coast FIRE number and retirement projection</dc:subject>
  <dcterms:created xmlns:dcterms="http://purl.org/dc/terms/" xmlns:xsi="http://www.w3.org/2001/XMLSchema-instance" xsi:type="dcterms:W3CDTF">2026-08-23T20:48:11Z</dcterms:created>
  <dcterms:modified xmlns:dcterms="http://purl.org/dc/terms/" xmlns:xsi="http://www.w3.org/2001/XMLSchema-instance" xsi:type="dcterms:W3CDTF">2026-08-23T20:54:23Z</dcterms:modified>
  <cp:lastModifiedBy>myfirecalculators.com</cp:lastModifiedBy>
</cp:coreProperties>
</file>